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V:\CommunityAffairs\08-Community\IIBA\BOC\"/>
    </mc:Choice>
  </mc:AlternateContent>
  <workbookProtection workbookAlgorithmName="SHA-512" workbookHashValue="BjT6vsgmHxmmkyK++VvAq5D5qRGCc20xPvIMUKf28V4L2uaFCQFYa0lsj9hzd4GDqeU+sEZSIOWKt8gb2zeeug==" workbookSaltValue="2VZvLRur6Q6oF0VFprtamQ==" workbookSpinCount="100000" lockStructure="1"/>
  <bookViews>
    <workbookView xWindow="0" yWindow="0" windowWidth="24156" windowHeight="10920"/>
  </bookViews>
  <sheets>
    <sheet name="CALCULATOR" sheetId="1" r:id="rId1"/>
    <sheet name="NOC INFO" sheetId="3" r:id="rId2"/>
    <sheet name="Source Sheet" sheetId="2" state="hidden" r:id="rId3"/>
  </sheets>
  <calcPr calcId="162913"/>
</workbook>
</file>

<file path=xl/calcChain.xml><?xml version="1.0" encoding="utf-8"?>
<calcChain xmlns="http://schemas.openxmlformats.org/spreadsheetml/2006/main">
  <c r="E13" i="1" l="1"/>
  <c r="E14" i="1" l="1"/>
  <c r="E15" i="1"/>
  <c r="E16" i="1"/>
  <c r="E17" i="1"/>
  <c r="D12" i="1"/>
  <c r="C12" i="1"/>
  <c r="I14" i="1" l="1"/>
  <c r="G14" i="1" s="1"/>
  <c r="H14" i="1" s="1"/>
  <c r="I16" i="1"/>
  <c r="G16" i="1" s="1"/>
  <c r="H16" i="1" s="1"/>
  <c r="I15" i="1" l="1"/>
  <c r="G15" i="1" s="1"/>
  <c r="H15" i="1" s="1"/>
  <c r="I17" i="1"/>
  <c r="G17" i="1" s="1"/>
  <c r="H17" i="1" s="1"/>
  <c r="I13" i="1"/>
  <c r="G13" i="1" s="1"/>
  <c r="H13" i="1" s="1"/>
</calcChain>
</file>

<file path=xl/sharedStrings.xml><?xml version="1.0" encoding="utf-8"?>
<sst xmlns="http://schemas.openxmlformats.org/spreadsheetml/2006/main" count="31" uniqueCount="30">
  <si>
    <t>NOC</t>
  </si>
  <si>
    <t>Management</t>
  </si>
  <si>
    <t>Professional</t>
  </si>
  <si>
    <t>Skilled</t>
  </si>
  <si>
    <t>Semi-Skilled</t>
  </si>
  <si>
    <t>Unskilled</t>
  </si>
  <si>
    <t>IEG</t>
  </si>
  <si>
    <t>Calculator</t>
  </si>
  <si>
    <t>Anticipated Hours (annual)</t>
  </si>
  <si>
    <t>Anticipated Hours (monthly)</t>
  </si>
  <si>
    <t>Anticipated Manpower (FTEs)</t>
  </si>
  <si>
    <t>Target Inuit Employment</t>
  </si>
  <si>
    <t>Anticipated Inuit Employment</t>
  </si>
  <si>
    <t>Target Inuit Hours (annual)</t>
  </si>
  <si>
    <t>Target Inuit Hours (monthly)</t>
  </si>
  <si>
    <t>1. Estimate your workforce needs:</t>
  </si>
  <si>
    <t>3. Fill out your total anticipated hours/manpower</t>
  </si>
  <si>
    <t>Add your anticipated hours/manpower in "Total Anticipated Hours/Manpower" for each job category</t>
  </si>
  <si>
    <t>5. Inuit anticipated hours</t>
  </si>
  <si>
    <t>Target Inuit FTEs</t>
  </si>
  <si>
    <t>This tool is to help the contractor understand how many Inuit employees should be employed to meet the Inuit Employment Goals, as outlined in your contract.</t>
  </si>
  <si>
    <t>2. Choose the calculator from the dropdown list</t>
  </si>
  <si>
    <t>Note that it is possible to have less than 1 person work on a job - for example, if you will need an electrician on site for only half of the contract, you can use 0.5 people as your estimate</t>
  </si>
  <si>
    <t>4. Consult the Target columns</t>
  </si>
  <si>
    <t>Under the columns "Target Inuit (Hours/FTE)", you will see the number of Inuit hours or FTEs (full time positions) that you need to meet the target exactly</t>
  </si>
  <si>
    <t>You may not know exactly, but you can use an estimate.</t>
  </si>
  <si>
    <r>
      <t xml:space="preserve">First, you will need to know the anticipated manpower of your contract - how many employees </t>
    </r>
    <r>
      <rPr>
        <i/>
        <sz val="11"/>
        <color theme="1"/>
        <rFont val="Arial"/>
        <family val="2"/>
        <scheme val="minor"/>
      </rPr>
      <t xml:space="preserve">or </t>
    </r>
    <r>
      <rPr>
        <sz val="11"/>
        <color theme="1"/>
        <rFont val="Arial"/>
        <family val="2"/>
        <scheme val="minor"/>
      </rPr>
      <t xml:space="preserve">manhours of each job position (NOC) required to complete the contract. </t>
    </r>
  </si>
  <si>
    <t>- If you are estimating your workforce needs based on hours, you can choose the "Anticipated Hours" calculator - this can be done as an annual estimate or a monthly estimate</t>
  </si>
  <si>
    <r>
      <t>- If you are estimating your workforce needs based on number of people (</t>
    </r>
    <r>
      <rPr>
        <u/>
        <sz val="11"/>
        <color theme="1"/>
        <rFont val="Arial"/>
        <family val="2"/>
        <scheme val="minor"/>
      </rPr>
      <t>full time</t>
    </r>
    <r>
      <rPr>
        <sz val="11"/>
        <color theme="1"/>
        <rFont val="Arial"/>
        <family val="2"/>
        <scheme val="minor"/>
      </rPr>
      <t xml:space="preserve"> employees) needed for the contract,  you can use the "Anticipated Manpower" calculator. </t>
    </r>
  </si>
  <si>
    <t>If you are able to anticipate the number of Inuit you will hire in each job position, you can use this column to see the anticipated Inuit employment expressed as a percentage of the total employment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</si>
</sst>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12"/>
      <color theme="0"/>
      <name val="Arial"/>
      <family val="2"/>
      <scheme val="major"/>
    </font>
    <font>
      <b/>
      <sz val="12"/>
      <color theme="1"/>
      <name val="Arial"/>
      <family val="2"/>
      <scheme val="major"/>
    </font>
    <font>
      <sz val="12"/>
      <color theme="1"/>
      <name val="Arial"/>
      <family val="2"/>
      <scheme val="maj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u/>
      <sz val="11"/>
      <color theme="1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9" fontId="0" fillId="0" borderId="0" xfId="0" applyNumberFormat="1"/>
    <xf numFmtId="0" fontId="0" fillId="0" borderId="0" xfId="0" applyAlignment="1">
      <alignment vertical="top"/>
    </xf>
    <xf numFmtId="0" fontId="3" fillId="0" borderId="1" xfId="0" applyFont="1" applyFill="1" applyBorder="1" applyAlignment="1">
      <alignment horizontal="left"/>
    </xf>
    <xf numFmtId="9" fontId="3" fillId="0" borderId="2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9" fontId="6" fillId="4" borderId="2" xfId="0" applyNumberFormat="1" applyFont="1" applyFill="1" applyBorder="1" applyAlignment="1">
      <alignment horizontal="center" wrapText="1"/>
    </xf>
    <xf numFmtId="1" fontId="1" fillId="5" borderId="2" xfId="0" applyNumberFormat="1" applyFont="1" applyFill="1" applyBorder="1" applyAlignment="1">
      <alignment horizontal="center" wrapText="1"/>
    </xf>
    <xf numFmtId="1" fontId="1" fillId="5" borderId="3" xfId="0" applyNumberFormat="1" applyFont="1" applyFill="1" applyBorder="1" applyAlignment="1">
      <alignment horizontal="center" wrapText="1"/>
    </xf>
    <xf numFmtId="0" fontId="8" fillId="0" borderId="0" xfId="0" applyFont="1"/>
    <xf numFmtId="0" fontId="0" fillId="0" borderId="0" xfId="0" quotePrefix="1"/>
    <xf numFmtId="0" fontId="4" fillId="3" borderId="2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</cellXfs>
  <cellStyles count="1">
    <cellStyle name="Normal" xfId="0" builtinId="0"/>
  </cellStyles>
  <dxfs count="3">
    <dxf>
      <font>
        <color theme="9"/>
      </font>
    </dxf>
    <dxf>
      <font>
        <color theme="6"/>
      </font>
    </dxf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ALCULATOR!C10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hyperlink" Target="#'NOC INFO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967539</xdr:colOff>
      <xdr:row>10</xdr:row>
      <xdr:rowOff>504826</xdr:rowOff>
    </xdr:from>
    <xdr:to>
      <xdr:col>3</xdr:col>
      <xdr:colOff>1066801</xdr:colOff>
      <xdr:row>10</xdr:row>
      <xdr:rowOff>506329</xdr:rowOff>
    </xdr:to>
    <xdr:cxnSp macro="">
      <xdr:nvCxnSpPr>
        <xdr:cNvPr id="25" name="Straight Connector 24"/>
        <xdr:cNvCxnSpPr/>
      </xdr:nvCxnSpPr>
      <xdr:spPr>
        <a:xfrm flipH="1">
          <a:off x="2867526" y="3051510"/>
          <a:ext cx="2154657" cy="1503"/>
        </a:xfrm>
        <a:prstGeom prst="line">
          <a:avLst/>
        </a:prstGeom>
        <a:ln/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0</xdr:colOff>
      <xdr:row>0</xdr:row>
      <xdr:rowOff>0</xdr:rowOff>
    </xdr:from>
    <xdr:to>
      <xdr:col>32</xdr:col>
      <xdr:colOff>499005</xdr:colOff>
      <xdr:row>4</xdr:row>
      <xdr:rowOff>97536</xdr:rowOff>
    </xdr:to>
    <xdr:grpSp>
      <xdr:nvGrpSpPr>
        <xdr:cNvPr id="5" name="Group 4"/>
        <xdr:cNvGrpSpPr/>
      </xdr:nvGrpSpPr>
      <xdr:grpSpPr>
        <a:xfrm>
          <a:off x="0" y="0"/>
          <a:ext cx="29630265" cy="798576"/>
          <a:chOff x="0" y="1293812"/>
          <a:chExt cx="26519188" cy="859536"/>
        </a:xfrm>
      </xdr:grpSpPr>
      <xdr:pic>
        <xdr:nvPicPr>
          <xdr:cNvPr id="6" name="Picture 5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9643"/>
          <a:stretch/>
        </xdr:blipFill>
        <xdr:spPr>
          <a:xfrm>
            <a:off x="0" y="1296097"/>
            <a:ext cx="8863584" cy="857251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134938" y="1293812"/>
            <a:ext cx="26384250" cy="859536"/>
          </a:xfrm>
          <a:prstGeom prst="rect">
            <a:avLst/>
          </a:prstGeom>
          <a:gradFill>
            <a:gsLst>
              <a:gs pos="0">
                <a:srgbClr val="659DCE">
                  <a:alpha val="25000"/>
                </a:srgbClr>
              </a:gs>
              <a:gs pos="31000">
                <a:schemeClr val="accent1">
                  <a:tint val="44500"/>
                  <a:satMod val="160000"/>
                </a:schemeClr>
              </a:gs>
              <a:gs pos="84000">
                <a:schemeClr val="accent1">
                  <a:tint val="23500"/>
                  <a:satMod val="160000"/>
                </a:schemeClr>
              </a:gs>
            </a:gsLst>
            <a:lin ang="0" scaled="1"/>
          </a:gra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endParaRPr lang="en-US" sz="1100"/>
          </a:p>
        </xdr:txBody>
      </xdr:sp>
    </xdr:grpSp>
    <xdr:clientData/>
  </xdr:twoCellAnchor>
  <xdr:twoCellAnchor editAs="absolute">
    <xdr:from>
      <xdr:col>0</xdr:col>
      <xdr:colOff>293876</xdr:colOff>
      <xdr:row>1</xdr:row>
      <xdr:rowOff>26687</xdr:rowOff>
    </xdr:from>
    <xdr:to>
      <xdr:col>2</xdr:col>
      <xdr:colOff>1119187</xdr:colOff>
      <xdr:row>4</xdr:row>
      <xdr:rowOff>14287</xdr:rowOff>
    </xdr:to>
    <xdr:pic>
      <xdr:nvPicPr>
        <xdr:cNvPr id="8" name="Image 2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876" y="207662"/>
          <a:ext cx="2720786" cy="530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</xdr:row>
      <xdr:rowOff>104775</xdr:rowOff>
    </xdr:from>
    <xdr:to>
      <xdr:col>6</xdr:col>
      <xdr:colOff>0</xdr:colOff>
      <xdr:row>6</xdr:row>
      <xdr:rowOff>137160</xdr:rowOff>
    </xdr:to>
    <xdr:sp macro="" textlink="">
      <xdr:nvSpPr>
        <xdr:cNvPr id="9" name="TextBox 8"/>
        <xdr:cNvSpPr txBox="1"/>
      </xdr:nvSpPr>
      <xdr:spPr>
        <a:xfrm>
          <a:off x="0" y="828675"/>
          <a:ext cx="8058150" cy="394335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1" i="0" u="none" strike="noStrike">
              <a:solidFill>
                <a:srgbClr val="000000"/>
              </a:solidFill>
              <a:latin typeface="+mj-lt"/>
            </a:rPr>
            <a:t> INUIT</a:t>
          </a:r>
          <a:r>
            <a:rPr lang="en-US" sz="2800" b="1" i="0" u="none" strike="noStrike" baseline="0">
              <a:solidFill>
                <a:srgbClr val="000000"/>
              </a:solidFill>
              <a:latin typeface="+mj-lt"/>
            </a:rPr>
            <a:t> EMPLOYMENT CALCULATOR</a:t>
          </a:r>
          <a:endParaRPr lang="en-US" sz="2800" b="1" i="0" u="none" strike="noStrike">
            <a:solidFill>
              <a:srgbClr val="000000"/>
            </a:solidFill>
            <a:latin typeface="+mj-lt"/>
          </a:endParaRPr>
        </a:p>
      </xdr:txBody>
    </xdr:sp>
    <xdr:clientData/>
  </xdr:twoCellAnchor>
  <xdr:twoCellAnchor editAs="absolute">
    <xdr:from>
      <xdr:col>0</xdr:col>
      <xdr:colOff>0</xdr:colOff>
      <xdr:row>7</xdr:row>
      <xdr:rowOff>38100</xdr:rowOff>
    </xdr:from>
    <xdr:to>
      <xdr:col>16</xdr:col>
      <xdr:colOff>361949</xdr:colOff>
      <xdr:row>7</xdr:row>
      <xdr:rowOff>142875</xdr:rowOff>
    </xdr:to>
    <xdr:grpSp>
      <xdr:nvGrpSpPr>
        <xdr:cNvPr id="10" name="Group 9"/>
        <xdr:cNvGrpSpPr/>
      </xdr:nvGrpSpPr>
      <xdr:grpSpPr>
        <a:xfrm>
          <a:off x="0" y="1264920"/>
          <a:ext cx="18764249" cy="104775"/>
          <a:chOff x="95250" y="1276350"/>
          <a:chExt cx="8739348" cy="91440"/>
        </a:xfrm>
      </xdr:grpSpPr>
      <xdr:sp macro="" textlink="">
        <xdr:nvSpPr>
          <xdr:cNvPr id="12" name="Rectangle 11"/>
          <xdr:cNvSpPr/>
        </xdr:nvSpPr>
        <xdr:spPr>
          <a:xfrm>
            <a:off x="1995259" y="1276350"/>
            <a:ext cx="6839339" cy="91440"/>
          </a:xfrm>
          <a:prstGeom prst="rect">
            <a:avLst/>
          </a:prstGeom>
          <a:solidFill>
            <a:schemeClr val="bg2"/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Rectangle 10"/>
          <xdr:cNvSpPr/>
        </xdr:nvSpPr>
        <xdr:spPr>
          <a:xfrm>
            <a:off x="95250" y="1276350"/>
            <a:ext cx="2935152" cy="91440"/>
          </a:xfrm>
          <a:prstGeom prst="rect">
            <a:avLst/>
          </a:prstGeom>
          <a:solidFill>
            <a:schemeClr val="accent2"/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19050</xdr:colOff>
      <xdr:row>8</xdr:row>
      <xdr:rowOff>25110</xdr:rowOff>
    </xdr:from>
    <xdr:to>
      <xdr:col>1</xdr:col>
      <xdr:colOff>1095376</xdr:colOff>
      <xdr:row>10</xdr:row>
      <xdr:rowOff>187901</xdr:rowOff>
    </xdr:to>
    <xdr:sp macro="" textlink="">
      <xdr:nvSpPr>
        <xdr:cNvPr id="2" name="Pentagon 1"/>
        <xdr:cNvSpPr/>
      </xdr:nvSpPr>
      <xdr:spPr>
        <a:xfrm>
          <a:off x="19050" y="1479837"/>
          <a:ext cx="1777712" cy="526473"/>
        </a:xfrm>
        <a:prstGeom prst="homePlate">
          <a:avLst/>
        </a:prstGeom>
        <a:solidFill>
          <a:schemeClr val="bg2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en-US" sz="1400"/>
            <a:t>CHOOSE</a:t>
          </a:r>
          <a:r>
            <a:rPr lang="en-US" sz="1400" baseline="0"/>
            <a:t> CALCULATOR</a:t>
          </a:r>
          <a:endParaRPr lang="en-US" sz="1400"/>
        </a:p>
      </xdr:txBody>
    </xdr:sp>
    <xdr:clientData/>
  </xdr:twoCellAnchor>
  <xdr:twoCellAnchor>
    <xdr:from>
      <xdr:col>2</xdr:col>
      <xdr:colOff>2028824</xdr:colOff>
      <xdr:row>8</xdr:row>
      <xdr:rowOff>171450</xdr:rowOff>
    </xdr:from>
    <xdr:to>
      <xdr:col>3</xdr:col>
      <xdr:colOff>209549</xdr:colOff>
      <xdr:row>10</xdr:row>
      <xdr:rowOff>9525</xdr:rowOff>
    </xdr:to>
    <xdr:sp macro="" textlink="">
      <xdr:nvSpPr>
        <xdr:cNvPr id="3" name="Rounded Rectangle 2">
          <a:hlinkClick xmlns:r="http://schemas.openxmlformats.org/officeDocument/2006/relationships" r:id="rId3" tooltip=" "/>
        </xdr:cNvPr>
        <xdr:cNvSpPr/>
      </xdr:nvSpPr>
      <xdr:spPr>
        <a:xfrm>
          <a:off x="3924299" y="1619250"/>
          <a:ext cx="238125" cy="200025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27780</xdr:colOff>
      <xdr:row>9</xdr:row>
      <xdr:rowOff>63501</xdr:rowOff>
    </xdr:from>
    <xdr:to>
      <xdr:col>3</xdr:col>
      <xdr:colOff>166686</xdr:colOff>
      <xdr:row>9</xdr:row>
      <xdr:rowOff>142875</xdr:rowOff>
    </xdr:to>
    <xdr:sp macro="" textlink="">
      <xdr:nvSpPr>
        <xdr:cNvPr id="4" name="Isosceles Triangle 3">
          <a:hlinkClick xmlns:r="http://schemas.openxmlformats.org/officeDocument/2006/relationships" r:id="rId3" tooltip=" "/>
        </xdr:cNvPr>
        <xdr:cNvSpPr/>
      </xdr:nvSpPr>
      <xdr:spPr>
        <a:xfrm rot="10800000">
          <a:off x="3980655" y="1706564"/>
          <a:ext cx="138906" cy="79374"/>
        </a:xfrm>
        <a:prstGeom prst="triangle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1145597</xdr:colOff>
      <xdr:row>8</xdr:row>
      <xdr:rowOff>130752</xdr:rowOff>
    </xdr:from>
    <xdr:to>
      <xdr:col>3</xdr:col>
      <xdr:colOff>314324</xdr:colOff>
      <xdr:row>10</xdr:row>
      <xdr:rowOff>78798</xdr:rowOff>
    </xdr:to>
    <xdr:sp macro="" textlink="">
      <xdr:nvSpPr>
        <xdr:cNvPr id="13" name="Rounded Rectangle 12"/>
        <xdr:cNvSpPr/>
      </xdr:nvSpPr>
      <xdr:spPr>
        <a:xfrm>
          <a:off x="1850447" y="2026227"/>
          <a:ext cx="2416752" cy="309996"/>
        </a:xfrm>
        <a:prstGeom prst="roundRect">
          <a:avLst/>
        </a:prstGeom>
        <a:noFill/>
        <a:ln w="19050">
          <a:solidFill>
            <a:schemeClr val="bg2">
              <a:lumMod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en-US" sz="1100"/>
        </a:p>
      </xdr:txBody>
    </xdr:sp>
    <xdr:clientData/>
  </xdr:twoCellAnchor>
  <xdr:twoCellAnchor editAs="absolute">
    <xdr:from>
      <xdr:col>3</xdr:col>
      <xdr:colOff>504827</xdr:colOff>
      <xdr:row>8</xdr:row>
      <xdr:rowOff>26458</xdr:rowOff>
    </xdr:from>
    <xdr:to>
      <xdr:col>5</xdr:col>
      <xdr:colOff>152402</xdr:colOff>
      <xdr:row>10</xdr:row>
      <xdr:rowOff>223307</xdr:rowOff>
    </xdr:to>
    <xdr:sp macro="" textlink="">
      <xdr:nvSpPr>
        <xdr:cNvPr id="15" name="Rectangle 14"/>
        <xdr:cNvSpPr/>
      </xdr:nvSpPr>
      <xdr:spPr>
        <a:xfrm>
          <a:off x="4462994" y="1910291"/>
          <a:ext cx="3584575" cy="556683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28575">
          <a:solidFill>
            <a:schemeClr val="accent2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>
              <a:solidFill>
                <a:schemeClr val="tx1"/>
              </a:solidFill>
            </a:rPr>
            <a:t>FTE</a:t>
          </a:r>
          <a:r>
            <a:rPr lang="en-US" sz="1000" baseline="0">
              <a:solidFill>
                <a:schemeClr val="tx1"/>
              </a:solidFill>
            </a:rPr>
            <a:t> (Full-Time Equivalent)</a:t>
          </a:r>
        </a:p>
        <a:p>
          <a:pPr algn="ctr"/>
          <a:r>
            <a:rPr lang="en-US" sz="1000" baseline="0">
              <a:solidFill>
                <a:schemeClr val="tx1"/>
              </a:solidFill>
            </a:rPr>
            <a:t>The number of working hours that represents </a:t>
          </a:r>
          <a:r>
            <a:rPr lang="en-US" sz="1000" b="1" baseline="0">
              <a:solidFill>
                <a:schemeClr val="tx1"/>
              </a:solidFill>
            </a:rPr>
            <a:t>one full-time </a:t>
          </a:r>
          <a:r>
            <a:rPr lang="en-US" sz="1000" b="0" baseline="0">
              <a:solidFill>
                <a:schemeClr val="tx1"/>
              </a:solidFill>
            </a:rPr>
            <a:t>employee</a:t>
          </a:r>
          <a:r>
            <a:rPr lang="en-US" sz="1100" b="0" baseline="0">
              <a:solidFill>
                <a:schemeClr val="tx1"/>
              </a:solidFill>
            </a:rPr>
            <a:t>.</a:t>
          </a:r>
          <a:endParaRPr lang="en-US" sz="1100" baseline="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9524</xdr:colOff>
      <xdr:row>7</xdr:row>
      <xdr:rowOff>114300</xdr:rowOff>
    </xdr:from>
    <xdr:to>
      <xdr:col>9</xdr:col>
      <xdr:colOff>232832</xdr:colOff>
      <xdr:row>8</xdr:row>
      <xdr:rowOff>142875</xdr:rowOff>
    </xdr:to>
    <xdr:sp macro="" textlink="">
      <xdr:nvSpPr>
        <xdr:cNvPr id="17" name="TextBox 16"/>
        <xdr:cNvSpPr txBox="1"/>
      </xdr:nvSpPr>
      <xdr:spPr>
        <a:xfrm>
          <a:off x="9524" y="1381125"/>
          <a:ext cx="13948833" cy="657225"/>
        </a:xfrm>
        <a:prstGeom prst="round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i="1"/>
            <a:t>Agnico Eagle is</a:t>
          </a:r>
          <a:r>
            <a:rPr lang="en-US" sz="1100" i="1" baseline="0"/>
            <a:t> dedicated to promoting and supporting sustainable economic development for the benefit of the greatest number of Inuit. Agnico Eagle's goal is to achieve at least 50% Inuit employment across all Nunavut operations. Contractor Inuit employment is essential to achieving this goal. Inuit employment is calculated as the percentage (%) of total  hours worked.</a:t>
          </a:r>
          <a:endParaRPr lang="en-US" sz="1100" i="1"/>
        </a:p>
      </xdr:txBody>
    </xdr:sp>
    <xdr:clientData/>
  </xdr:twoCellAnchor>
  <xdr:twoCellAnchor>
    <xdr:from>
      <xdr:col>2</xdr:col>
      <xdr:colOff>977565</xdr:colOff>
      <xdr:row>10</xdr:row>
      <xdr:rowOff>508334</xdr:rowOff>
    </xdr:from>
    <xdr:to>
      <xdr:col>2</xdr:col>
      <xdr:colOff>977565</xdr:colOff>
      <xdr:row>10</xdr:row>
      <xdr:rowOff>844216</xdr:rowOff>
    </xdr:to>
    <xdr:cxnSp macro="">
      <xdr:nvCxnSpPr>
        <xdr:cNvPr id="30" name="Straight Arrow Connector 29"/>
        <xdr:cNvCxnSpPr/>
      </xdr:nvCxnSpPr>
      <xdr:spPr>
        <a:xfrm>
          <a:off x="2877552" y="3055018"/>
          <a:ext cx="0" cy="335882"/>
        </a:xfrm>
        <a:prstGeom prst="straightConnector1">
          <a:avLst/>
        </a:prstGeom>
        <a:ln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1054765</xdr:colOff>
      <xdr:row>10</xdr:row>
      <xdr:rowOff>508334</xdr:rowOff>
    </xdr:from>
    <xdr:to>
      <xdr:col>3</xdr:col>
      <xdr:colOff>1054765</xdr:colOff>
      <xdr:row>10</xdr:row>
      <xdr:rowOff>844216</xdr:rowOff>
    </xdr:to>
    <xdr:cxnSp macro="">
      <xdr:nvCxnSpPr>
        <xdr:cNvPr id="32" name="Straight Arrow Connector 31"/>
        <xdr:cNvCxnSpPr/>
      </xdr:nvCxnSpPr>
      <xdr:spPr>
        <a:xfrm>
          <a:off x="5010147" y="3055018"/>
          <a:ext cx="0" cy="335882"/>
        </a:xfrm>
        <a:prstGeom prst="straightConnector1">
          <a:avLst/>
        </a:prstGeom>
        <a:ln>
          <a:tailEnd type="triangle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6</xdr:col>
      <xdr:colOff>1085850</xdr:colOff>
      <xdr:row>7</xdr:row>
      <xdr:rowOff>866775</xdr:rowOff>
    </xdr:from>
    <xdr:ext cx="666750" cy="342900"/>
    <xdr:sp macro="" textlink="">
      <xdr:nvSpPr>
        <xdr:cNvPr id="14" name="TextBox 13"/>
        <xdr:cNvSpPr txBox="1"/>
      </xdr:nvSpPr>
      <xdr:spPr>
        <a:xfrm>
          <a:off x="10629900" y="2133600"/>
          <a:ext cx="666750" cy="342900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endParaRPr lang="en-US" sz="1600" dirty="0" err="1" smtClean="0"/>
        </a:p>
      </xdr:txBody>
    </xdr:sp>
    <xdr:clientData/>
  </xdr:oneCellAnchor>
  <xdr:twoCellAnchor>
    <xdr:from>
      <xdr:col>1</xdr:col>
      <xdr:colOff>809625</xdr:colOff>
      <xdr:row>11</xdr:row>
      <xdr:rowOff>38101</xdr:rowOff>
    </xdr:from>
    <xdr:to>
      <xdr:col>1</xdr:col>
      <xdr:colOff>962025</xdr:colOff>
      <xdr:row>11</xdr:row>
      <xdr:rowOff>200025</xdr:rowOff>
    </xdr:to>
    <xdr:sp macro="" textlink="">
      <xdr:nvSpPr>
        <xdr:cNvPr id="16" name="Oval 15">
          <a:hlinkClick xmlns:r="http://schemas.openxmlformats.org/officeDocument/2006/relationships" r:id="rId4"/>
        </xdr:cNvPr>
        <xdr:cNvSpPr/>
      </xdr:nvSpPr>
      <xdr:spPr>
        <a:xfrm>
          <a:off x="1514475" y="3438526"/>
          <a:ext cx="152400" cy="161924"/>
        </a:xfrm>
        <a:prstGeom prst="ellipse">
          <a:avLst/>
        </a:prstGeom>
        <a:solidFill>
          <a:schemeClr val="accent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100" b="1"/>
            <a:t>?</a:t>
          </a:r>
        </a:p>
      </xdr:txBody>
    </xdr:sp>
    <xdr:clientData/>
  </xdr:twoCellAnchor>
  <xdr:twoCellAnchor>
    <xdr:from>
      <xdr:col>2</xdr:col>
      <xdr:colOff>1493520</xdr:colOff>
      <xdr:row>10</xdr:row>
      <xdr:rowOff>335280</xdr:rowOff>
    </xdr:from>
    <xdr:to>
      <xdr:col>3</xdr:col>
      <xdr:colOff>502920</xdr:colOff>
      <xdr:row>10</xdr:row>
      <xdr:rowOff>647700</xdr:rowOff>
    </xdr:to>
    <xdr:sp macro="" textlink="">
      <xdr:nvSpPr>
        <xdr:cNvPr id="19" name="Rectangle 18"/>
        <xdr:cNvSpPr/>
      </xdr:nvSpPr>
      <xdr:spPr>
        <a:xfrm>
          <a:off x="3383280" y="2537460"/>
          <a:ext cx="1066800" cy="312420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200" b="1"/>
            <a:t>ADD</a:t>
          </a:r>
          <a:r>
            <a:rPr lang="en-US" sz="1200" b="1" baseline="0"/>
            <a:t> DATA</a:t>
          </a:r>
          <a:endParaRPr lang="en-US" sz="1200" b="1"/>
        </a:p>
      </xdr:txBody>
    </xdr:sp>
    <xdr:clientData/>
  </xdr:twoCellAnchor>
  <xdr:oneCellAnchor>
    <xdr:from>
      <xdr:col>8</xdr:col>
      <xdr:colOff>358140</xdr:colOff>
      <xdr:row>33</xdr:row>
      <xdr:rowOff>22860</xdr:rowOff>
    </xdr:from>
    <xdr:ext cx="184731" cy="328295"/>
    <xdr:sp macro="" textlink="">
      <xdr:nvSpPr>
        <xdr:cNvPr id="20" name="TextBox 19"/>
        <xdr:cNvSpPr txBox="1"/>
      </xdr:nvSpPr>
      <xdr:spPr>
        <a:xfrm>
          <a:off x="12649200" y="7284720"/>
          <a:ext cx="184731" cy="328295"/>
        </a:xfrm>
        <a:prstGeom prst="rect">
          <a:avLst/>
        </a:prstGeom>
        <a:noFill/>
      </xdr:spPr>
      <xdr:txBody>
        <a:bodyPr vertOverflow="clip" horzOverflow="clip" wrap="none" rtlCol="0" anchor="t">
          <a:spAutoFit/>
        </a:bodyPr>
        <a:lstStyle/>
        <a:p>
          <a:endParaRPr lang="en-US" sz="1600" dirty="0" err="1" smtClean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66674</xdr:colOff>
      <xdr:row>1</xdr:row>
      <xdr:rowOff>161925</xdr:rowOff>
    </xdr:from>
    <xdr:to>
      <xdr:col>20</xdr:col>
      <xdr:colOff>247650</xdr:colOff>
      <xdr:row>42</xdr:row>
      <xdr:rowOff>50052</xdr:rowOff>
    </xdr:to>
    <xdr:pic>
      <xdr:nvPicPr>
        <xdr:cNvPr id="4" name="Content Placeholder 3"/>
        <xdr:cNvPicPr>
          <a:picLocks noGrp="1"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3" t="6419" r="7636" b="14551"/>
        <a:stretch/>
      </xdr:blipFill>
      <xdr:spPr>
        <a:xfrm>
          <a:off x="3495674" y="342900"/>
          <a:ext cx="10467976" cy="73081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gnico Eagle">
      <a:dk1>
        <a:srgbClr val="000000"/>
      </a:dk1>
      <a:lt1>
        <a:srgbClr val="FFFFFF"/>
      </a:lt1>
      <a:dk2>
        <a:srgbClr val="354249"/>
      </a:dk2>
      <a:lt2>
        <a:srgbClr val="828282"/>
      </a:lt2>
      <a:accent1>
        <a:srgbClr val="00A0FB"/>
      </a:accent1>
      <a:accent2>
        <a:srgbClr val="FFCB31"/>
      </a:accent2>
      <a:accent3>
        <a:srgbClr val="FF0000"/>
      </a:accent3>
      <a:accent4>
        <a:srgbClr val="294779"/>
      </a:accent4>
      <a:accent5>
        <a:srgbClr val="002060"/>
      </a:accent5>
      <a:accent6>
        <a:srgbClr val="84BD00"/>
      </a:accent6>
      <a:hlink>
        <a:srgbClr val="D7AA00"/>
      </a:hlink>
      <a:folHlink>
        <a:srgbClr val="F2F2F2"/>
      </a:folHlink>
    </a:clrScheme>
    <a:fontScheme name="Arial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  <a:effectLst/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tx2"/>
          </a:solidFill>
        </a:ln>
        <a:effectLst/>
      </a:spPr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rtlCol="0">
        <a:spAutoFit/>
      </a:bodyPr>
      <a:lstStyle>
        <a:defPPr>
          <a:defRPr sz="1600" dirty="0" err="1" smtClean="0"/>
        </a:defPPr>
      </a:lstStyle>
    </a:txDef>
  </a:objectDefaults>
  <a:extraClrSchemeLst/>
  <a:extLst>
    <a:ext uri="{05A4C25C-085E-4340-85A3-A5531E510DB2}">
      <thm15:themeFamily xmlns:thm15="http://schemas.microsoft.com/office/thememl/2012/main" name="Presentation1" id="{C3B83403-0A30-45D7-B826-7AC09524C75E}" vid="{554CEB79-2D16-4DE4-AF20-919D5AB9AFA4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37"/>
  <sheetViews>
    <sheetView showGridLines="0" showRowColHeaders="0" tabSelected="1" zoomScaleNormal="100" workbookViewId="0">
      <selection activeCell="C10" sqref="C10"/>
    </sheetView>
  </sheetViews>
  <sheetFormatPr defaultRowHeight="13.8" x14ac:dyDescent="0.25"/>
  <cols>
    <col min="1" max="1" width="9.19921875" customWidth="1"/>
    <col min="2" max="2" width="15.59765625" customWidth="1"/>
    <col min="3" max="3" width="27" customWidth="1"/>
    <col min="4" max="4" width="24.3984375" customWidth="1"/>
    <col min="5" max="5" width="27.19921875" customWidth="1"/>
    <col min="6" max="6" width="21.69921875" customWidth="1"/>
    <col min="7" max="7" width="16.69921875" customWidth="1"/>
    <col min="8" max="8" width="19.5" customWidth="1"/>
    <col min="9" max="9" width="18.59765625" customWidth="1"/>
  </cols>
  <sheetData>
    <row r="8" spans="2:9" ht="49.5" customHeight="1" x14ac:dyDescent="0.25"/>
    <row r="10" spans="2:9" x14ac:dyDescent="0.25">
      <c r="C10" s="15" t="s">
        <v>10</v>
      </c>
    </row>
    <row r="11" spans="2:9" ht="66.75" customHeight="1" x14ac:dyDescent="0.25">
      <c r="B11" s="2"/>
    </row>
    <row r="12" spans="2:9" ht="31.2" x14ac:dyDescent="0.25">
      <c r="B12" s="7" t="s">
        <v>0</v>
      </c>
      <c r="C12" s="8" t="str">
        <f>"Total " &amp;C10</f>
        <v>Total Anticipated Manpower (FTEs)</v>
      </c>
      <c r="D12" s="8" t="str">
        <f>"Inuit " &amp;C10</f>
        <v>Inuit Anticipated Manpower (FTEs)</v>
      </c>
      <c r="E12" s="8" t="s">
        <v>12</v>
      </c>
      <c r="F12" s="5" t="s">
        <v>11</v>
      </c>
      <c r="G12" s="6" t="s">
        <v>13</v>
      </c>
      <c r="H12" s="6" t="s">
        <v>14</v>
      </c>
      <c r="I12" s="6" t="s">
        <v>19</v>
      </c>
    </row>
    <row r="13" spans="2:9" ht="17.25" customHeight="1" x14ac:dyDescent="0.3">
      <c r="B13" s="3" t="s">
        <v>1</v>
      </c>
      <c r="C13" s="14"/>
      <c r="D13" s="14"/>
      <c r="E13" s="4" t="str">
        <f>IFERROR(D13/C13,"N/A")</f>
        <v>N/A</v>
      </c>
      <c r="F13" s="9">
        <v>0.02</v>
      </c>
      <c r="G13" s="10">
        <f>IF(C$10='Source Sheet'!B$2,C13*F13,(IF(C$10='Source Sheet'!B$3,C13*F13*12,I13*2184)))</f>
        <v>0</v>
      </c>
      <c r="H13" s="10">
        <f>IF(C$10='Source Sheet'!B$2,C13*F13/12,(IF(C$10='Source Sheet'!B$3,C13*F13,G13/12)))</f>
        <v>0</v>
      </c>
      <c r="I13" s="11">
        <f>ROUNDUP((IF(C$10='Source Sheet'!B$4,C13*F13,G13/2184)),0)</f>
        <v>0</v>
      </c>
    </row>
    <row r="14" spans="2:9" ht="15.6" x14ac:dyDescent="0.3">
      <c r="B14" s="3" t="s">
        <v>2</v>
      </c>
      <c r="C14" s="14"/>
      <c r="D14" s="14"/>
      <c r="E14" s="4" t="str">
        <f t="shared" ref="E14:E17" si="0">IFERROR(D14/C14,"N/A")</f>
        <v>N/A</v>
      </c>
      <c r="F14" s="9">
        <v>0.03</v>
      </c>
      <c r="G14" s="10">
        <f>IF(C$10='Source Sheet'!B$2,C14*F14,(IF(C$10='Source Sheet'!B$3,C14*F14*12,I14*2184)))</f>
        <v>0</v>
      </c>
      <c r="H14" s="10">
        <f>IF(C$10='Source Sheet'!B$2,C14*F14/12,(IF(C$10='Source Sheet'!B$3,C14*F14,G14/12)))</f>
        <v>0</v>
      </c>
      <c r="I14" s="11">
        <f>ROUNDUP((IF(C$10='Source Sheet'!B$4,C14*F14,G14/2184)),0)</f>
        <v>0</v>
      </c>
    </row>
    <row r="15" spans="2:9" ht="15.6" x14ac:dyDescent="0.3">
      <c r="B15" s="3" t="s">
        <v>3</v>
      </c>
      <c r="C15" s="14"/>
      <c r="D15" s="14"/>
      <c r="E15" s="4" t="str">
        <f t="shared" si="0"/>
        <v>N/A</v>
      </c>
      <c r="F15" s="9">
        <v>0.02</v>
      </c>
      <c r="G15" s="10">
        <f>IF(C$10='Source Sheet'!B$2,C15*F15,(IF(C$10='Source Sheet'!B$3,C15*F15*12,I15*2184)))</f>
        <v>0</v>
      </c>
      <c r="H15" s="10">
        <f>IF(C$10='Source Sheet'!B$2,C15*F15/12,(IF(C$10='Source Sheet'!B$3,C15*F15,G15/12)))</f>
        <v>0</v>
      </c>
      <c r="I15" s="11">
        <f>ROUNDUP((IF(C$10='Source Sheet'!B$4,C15*F15,G15/2184)),0)</f>
        <v>0</v>
      </c>
    </row>
    <row r="16" spans="2:9" ht="15.6" x14ac:dyDescent="0.3">
      <c r="B16" s="3" t="s">
        <v>4</v>
      </c>
      <c r="C16" s="14"/>
      <c r="D16" s="14"/>
      <c r="E16" s="4" t="str">
        <f t="shared" si="0"/>
        <v>N/A</v>
      </c>
      <c r="F16" s="9">
        <v>0.44</v>
      </c>
      <c r="G16" s="10">
        <f>IF(C$10='Source Sheet'!B$2,C16*F16,(IF(C$10='Source Sheet'!B$3,C16*F16*12,I16*2184)))</f>
        <v>0</v>
      </c>
      <c r="H16" s="10">
        <f>IF(C$10='Source Sheet'!B$2,C16*F16/12,(IF(C$10='Source Sheet'!B$3,C16*F16,G16/12)))</f>
        <v>0</v>
      </c>
      <c r="I16" s="11">
        <f>ROUNDUP((IF(C$10='Source Sheet'!B$4,C16*F16,G16/2184)),0)</f>
        <v>0</v>
      </c>
    </row>
    <row r="17" spans="2:9" ht="15.6" x14ac:dyDescent="0.3">
      <c r="B17" s="3" t="s">
        <v>5</v>
      </c>
      <c r="C17" s="14"/>
      <c r="D17" s="14"/>
      <c r="E17" s="4" t="str">
        <f t="shared" si="0"/>
        <v>N/A</v>
      </c>
      <c r="F17" s="9">
        <v>1</v>
      </c>
      <c r="G17" s="10">
        <f>IF(C$10='Source Sheet'!B$2,C17*F17,(IF(C$10='Source Sheet'!B$3,C17*F17*12,I17*2184)))</f>
        <v>0</v>
      </c>
      <c r="H17" s="10">
        <f>IF(C$10='Source Sheet'!B$2,C17*F17/12,(IF(C$10='Source Sheet'!B$3,C17*F17,G17/12)))</f>
        <v>0</v>
      </c>
      <c r="I17" s="11">
        <f>ROUNDUP((IF(C$10='Source Sheet'!B$4,C17*F17,G17/2184)),0)</f>
        <v>0</v>
      </c>
    </row>
    <row r="19" spans="2:9" x14ac:dyDescent="0.25">
      <c r="B19" s="12" t="s">
        <v>20</v>
      </c>
    </row>
    <row r="21" spans="2:9" x14ac:dyDescent="0.25">
      <c r="B21" s="12" t="s">
        <v>15</v>
      </c>
    </row>
    <row r="22" spans="2:9" ht="14.4" x14ac:dyDescent="0.3">
      <c r="B22" t="s">
        <v>26</v>
      </c>
    </row>
    <row r="23" spans="2:9" x14ac:dyDescent="0.25">
      <c r="B23" t="s">
        <v>25</v>
      </c>
    </row>
    <row r="25" spans="2:9" x14ac:dyDescent="0.25">
      <c r="B25" s="12" t="s">
        <v>21</v>
      </c>
    </row>
    <row r="26" spans="2:9" x14ac:dyDescent="0.25">
      <c r="B26" s="13" t="s">
        <v>27</v>
      </c>
    </row>
    <row r="27" spans="2:9" x14ac:dyDescent="0.25">
      <c r="B27" s="13" t="s">
        <v>28</v>
      </c>
    </row>
    <row r="28" spans="2:9" x14ac:dyDescent="0.25">
      <c r="B28" t="s">
        <v>22</v>
      </c>
    </row>
    <row r="30" spans="2:9" x14ac:dyDescent="0.25">
      <c r="B30" s="12" t="s">
        <v>16</v>
      </c>
    </row>
    <row r="31" spans="2:9" x14ac:dyDescent="0.25">
      <c r="B31" t="s">
        <v>17</v>
      </c>
    </row>
    <row r="33" spans="2:2" x14ac:dyDescent="0.25">
      <c r="B33" s="12" t="s">
        <v>23</v>
      </c>
    </row>
    <row r="34" spans="2:2" x14ac:dyDescent="0.25">
      <c r="B34" t="s">
        <v>24</v>
      </c>
    </row>
    <row r="36" spans="2:2" x14ac:dyDescent="0.25">
      <c r="B36" s="12" t="s">
        <v>18</v>
      </c>
    </row>
    <row r="37" spans="2:2" x14ac:dyDescent="0.25">
      <c r="B37" t="s">
        <v>29</v>
      </c>
    </row>
  </sheetData>
  <sheetProtection algorithmName="SHA-512" hashValue="RwjyKH7xjBzBgKoN6hRi7qGrDH2lEZMDT8FKOpQgibPC0j9MPAL5586hz8yOJIFjof3M/dpRbiNDtqWQLWq//A==" saltValue="99uI1QS2N5naB/nZh2JyBg==" spinCount="100000" sheet="1" objects="1" scenarios="1" selectLockedCells="1"/>
  <conditionalFormatting sqref="E13:E17">
    <cfRule type="containsText" dxfId="2" priority="4" operator="containsText" text="N/A">
      <formula>NOT(ISERROR(SEARCH("N/A",E13)))</formula>
    </cfRule>
    <cfRule type="expression" dxfId="1" priority="5">
      <formula>$E13&lt;$F13</formula>
    </cfRule>
    <cfRule type="expression" dxfId="0" priority="6">
      <formula>$E13&gt;=$F13</formula>
    </cfRule>
  </conditionalFormatting>
  <pageMargins left="0.7" right="0.7" top="0.75" bottom="0.75" header="0.3" footer="0.3"/>
  <pageSetup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'Source Sheet'!$A$2:$A$101</xm:f>
          </x14:formula1>
          <xm:sqref>F13:F17</xm:sqref>
        </x14:dataValidation>
        <x14:dataValidation type="list" allowBlank="1" showInputMessage="1" showErrorMessage="1">
          <x14:formula1>
            <xm:f>'Source Sheet'!$B$2:$B$4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C25" sqref="C25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1"/>
  <sheetViews>
    <sheetView workbookViewId="0">
      <selection activeCell="B5" sqref="B5"/>
    </sheetView>
  </sheetViews>
  <sheetFormatPr defaultRowHeight="13.8" x14ac:dyDescent="0.25"/>
  <sheetData>
    <row r="1" spans="1:2" x14ac:dyDescent="0.25">
      <c r="A1" t="s">
        <v>6</v>
      </c>
      <c r="B1" t="s">
        <v>7</v>
      </c>
    </row>
    <row r="2" spans="1:2" x14ac:dyDescent="0.25">
      <c r="A2" s="1">
        <v>0.01</v>
      </c>
      <c r="B2" t="s">
        <v>8</v>
      </c>
    </row>
    <row r="3" spans="1:2" x14ac:dyDescent="0.25">
      <c r="A3" s="1">
        <v>0.02</v>
      </c>
      <c r="B3" t="s">
        <v>9</v>
      </c>
    </row>
    <row r="4" spans="1:2" x14ac:dyDescent="0.25">
      <c r="A4" s="1">
        <v>0.03</v>
      </c>
      <c r="B4" t="s">
        <v>10</v>
      </c>
    </row>
    <row r="5" spans="1:2" x14ac:dyDescent="0.25">
      <c r="A5" s="1">
        <v>0.04</v>
      </c>
    </row>
    <row r="6" spans="1:2" x14ac:dyDescent="0.25">
      <c r="A6" s="1">
        <v>0.05</v>
      </c>
    </row>
    <row r="7" spans="1:2" x14ac:dyDescent="0.25">
      <c r="A7" s="1">
        <v>0.06</v>
      </c>
    </row>
    <row r="8" spans="1:2" x14ac:dyDescent="0.25">
      <c r="A8" s="1">
        <v>7.0000000000000007E-2</v>
      </c>
    </row>
    <row r="9" spans="1:2" x14ac:dyDescent="0.25">
      <c r="A9" s="1">
        <v>0.08</v>
      </c>
    </row>
    <row r="10" spans="1:2" x14ac:dyDescent="0.25">
      <c r="A10" s="1">
        <v>0.09</v>
      </c>
    </row>
    <row r="11" spans="1:2" x14ac:dyDescent="0.25">
      <c r="A11" s="1">
        <v>0.1</v>
      </c>
    </row>
    <row r="12" spans="1:2" x14ac:dyDescent="0.25">
      <c r="A12" s="1">
        <v>0.11</v>
      </c>
    </row>
    <row r="13" spans="1:2" x14ac:dyDescent="0.25">
      <c r="A13" s="1">
        <v>0.12</v>
      </c>
    </row>
    <row r="14" spans="1:2" x14ac:dyDescent="0.25">
      <c r="A14" s="1">
        <v>0.13</v>
      </c>
    </row>
    <row r="15" spans="1:2" x14ac:dyDescent="0.25">
      <c r="A15" s="1">
        <v>0.14000000000000001</v>
      </c>
    </row>
    <row r="16" spans="1:2" x14ac:dyDescent="0.25">
      <c r="A16" s="1">
        <v>0.15</v>
      </c>
    </row>
    <row r="17" spans="1:1" x14ac:dyDescent="0.25">
      <c r="A17" s="1">
        <v>0.16</v>
      </c>
    </row>
    <row r="18" spans="1:1" x14ac:dyDescent="0.25">
      <c r="A18" s="1">
        <v>0.17</v>
      </c>
    </row>
    <row r="19" spans="1:1" x14ac:dyDescent="0.25">
      <c r="A19" s="1">
        <v>0.18</v>
      </c>
    </row>
    <row r="20" spans="1:1" x14ac:dyDescent="0.25">
      <c r="A20" s="1">
        <v>0.19</v>
      </c>
    </row>
    <row r="21" spans="1:1" x14ac:dyDescent="0.25">
      <c r="A21" s="1">
        <v>0.2</v>
      </c>
    </row>
    <row r="22" spans="1:1" x14ac:dyDescent="0.25">
      <c r="A22" s="1">
        <v>0.21</v>
      </c>
    </row>
    <row r="23" spans="1:1" x14ac:dyDescent="0.25">
      <c r="A23" s="1">
        <v>0.22</v>
      </c>
    </row>
    <row r="24" spans="1:1" x14ac:dyDescent="0.25">
      <c r="A24" s="1">
        <v>0.23</v>
      </c>
    </row>
    <row r="25" spans="1:1" x14ac:dyDescent="0.25">
      <c r="A25" s="1">
        <v>0.24</v>
      </c>
    </row>
    <row r="26" spans="1:1" x14ac:dyDescent="0.25">
      <c r="A26" s="1">
        <v>0.25</v>
      </c>
    </row>
    <row r="27" spans="1:1" x14ac:dyDescent="0.25">
      <c r="A27" s="1">
        <v>0.26</v>
      </c>
    </row>
    <row r="28" spans="1:1" x14ac:dyDescent="0.25">
      <c r="A28" s="1">
        <v>0.27</v>
      </c>
    </row>
    <row r="29" spans="1:1" x14ac:dyDescent="0.25">
      <c r="A29" s="1">
        <v>0.28000000000000003</v>
      </c>
    </row>
    <row r="30" spans="1:1" x14ac:dyDescent="0.25">
      <c r="A30" s="1">
        <v>0.28999999999999998</v>
      </c>
    </row>
    <row r="31" spans="1:1" x14ac:dyDescent="0.25">
      <c r="A31" s="1">
        <v>0.3</v>
      </c>
    </row>
    <row r="32" spans="1:1" x14ac:dyDescent="0.25">
      <c r="A32" s="1">
        <v>0.31</v>
      </c>
    </row>
    <row r="33" spans="1:1" x14ac:dyDescent="0.25">
      <c r="A33" s="1">
        <v>0.32</v>
      </c>
    </row>
    <row r="34" spans="1:1" x14ac:dyDescent="0.25">
      <c r="A34" s="1">
        <v>0.33</v>
      </c>
    </row>
    <row r="35" spans="1:1" x14ac:dyDescent="0.25">
      <c r="A35" s="1">
        <v>0.34</v>
      </c>
    </row>
    <row r="36" spans="1:1" x14ac:dyDescent="0.25">
      <c r="A36" s="1">
        <v>0.35</v>
      </c>
    </row>
    <row r="37" spans="1:1" x14ac:dyDescent="0.25">
      <c r="A37" s="1">
        <v>0.36</v>
      </c>
    </row>
    <row r="38" spans="1:1" x14ac:dyDescent="0.25">
      <c r="A38" s="1">
        <v>0.37</v>
      </c>
    </row>
    <row r="39" spans="1:1" x14ac:dyDescent="0.25">
      <c r="A39" s="1">
        <v>0.38</v>
      </c>
    </row>
    <row r="40" spans="1:1" x14ac:dyDescent="0.25">
      <c r="A40" s="1">
        <v>0.39</v>
      </c>
    </row>
    <row r="41" spans="1:1" x14ac:dyDescent="0.25">
      <c r="A41" s="1">
        <v>0.4</v>
      </c>
    </row>
    <row r="42" spans="1:1" x14ac:dyDescent="0.25">
      <c r="A42" s="1">
        <v>0.41</v>
      </c>
    </row>
    <row r="43" spans="1:1" x14ac:dyDescent="0.25">
      <c r="A43" s="1">
        <v>0.42</v>
      </c>
    </row>
    <row r="44" spans="1:1" x14ac:dyDescent="0.25">
      <c r="A44" s="1">
        <v>0.43</v>
      </c>
    </row>
    <row r="45" spans="1:1" x14ac:dyDescent="0.25">
      <c r="A45" s="1">
        <v>0.44</v>
      </c>
    </row>
    <row r="46" spans="1:1" x14ac:dyDescent="0.25">
      <c r="A46" s="1">
        <v>0.45</v>
      </c>
    </row>
    <row r="47" spans="1:1" x14ac:dyDescent="0.25">
      <c r="A47" s="1">
        <v>0.46</v>
      </c>
    </row>
    <row r="48" spans="1:1" x14ac:dyDescent="0.25">
      <c r="A48" s="1">
        <v>0.47</v>
      </c>
    </row>
    <row r="49" spans="1:1" x14ac:dyDescent="0.25">
      <c r="A49" s="1">
        <v>0.48</v>
      </c>
    </row>
    <row r="50" spans="1:1" x14ac:dyDescent="0.25">
      <c r="A50" s="1">
        <v>0.49</v>
      </c>
    </row>
    <row r="51" spans="1:1" x14ac:dyDescent="0.25">
      <c r="A51" s="1">
        <v>0.5</v>
      </c>
    </row>
    <row r="52" spans="1:1" x14ac:dyDescent="0.25">
      <c r="A52" s="1">
        <v>0.51</v>
      </c>
    </row>
    <row r="53" spans="1:1" x14ac:dyDescent="0.25">
      <c r="A53" s="1">
        <v>0.52</v>
      </c>
    </row>
    <row r="54" spans="1:1" x14ac:dyDescent="0.25">
      <c r="A54" s="1">
        <v>0.53</v>
      </c>
    </row>
    <row r="55" spans="1:1" x14ac:dyDescent="0.25">
      <c r="A55" s="1">
        <v>0.54</v>
      </c>
    </row>
    <row r="56" spans="1:1" x14ac:dyDescent="0.25">
      <c r="A56" s="1">
        <v>0.55000000000000004</v>
      </c>
    </row>
    <row r="57" spans="1:1" x14ac:dyDescent="0.25">
      <c r="A57" s="1">
        <v>0.56000000000000005</v>
      </c>
    </row>
    <row r="58" spans="1:1" x14ac:dyDescent="0.25">
      <c r="A58" s="1">
        <v>0.56999999999999995</v>
      </c>
    </row>
    <row r="59" spans="1:1" x14ac:dyDescent="0.25">
      <c r="A59" s="1">
        <v>0.57999999999999996</v>
      </c>
    </row>
    <row r="60" spans="1:1" x14ac:dyDescent="0.25">
      <c r="A60" s="1">
        <v>0.59</v>
      </c>
    </row>
    <row r="61" spans="1:1" x14ac:dyDescent="0.25">
      <c r="A61" s="1">
        <v>0.6</v>
      </c>
    </row>
    <row r="62" spans="1:1" x14ac:dyDescent="0.25">
      <c r="A62" s="1">
        <v>0.61</v>
      </c>
    </row>
    <row r="63" spans="1:1" x14ac:dyDescent="0.25">
      <c r="A63" s="1">
        <v>0.62</v>
      </c>
    </row>
    <row r="64" spans="1:1" x14ac:dyDescent="0.25">
      <c r="A64" s="1">
        <v>0.63</v>
      </c>
    </row>
    <row r="65" spans="1:1" x14ac:dyDescent="0.25">
      <c r="A65" s="1">
        <v>0.64</v>
      </c>
    </row>
    <row r="66" spans="1:1" x14ac:dyDescent="0.25">
      <c r="A66" s="1">
        <v>0.65</v>
      </c>
    </row>
    <row r="67" spans="1:1" x14ac:dyDescent="0.25">
      <c r="A67" s="1">
        <v>0.66</v>
      </c>
    </row>
    <row r="68" spans="1:1" x14ac:dyDescent="0.25">
      <c r="A68" s="1">
        <v>0.67</v>
      </c>
    </row>
    <row r="69" spans="1:1" x14ac:dyDescent="0.25">
      <c r="A69" s="1">
        <v>0.68</v>
      </c>
    </row>
    <row r="70" spans="1:1" x14ac:dyDescent="0.25">
      <c r="A70" s="1">
        <v>0.69</v>
      </c>
    </row>
    <row r="71" spans="1:1" x14ac:dyDescent="0.25">
      <c r="A71" s="1">
        <v>0.7</v>
      </c>
    </row>
    <row r="72" spans="1:1" x14ac:dyDescent="0.25">
      <c r="A72" s="1">
        <v>0.71</v>
      </c>
    </row>
    <row r="73" spans="1:1" x14ac:dyDescent="0.25">
      <c r="A73" s="1">
        <v>0.72</v>
      </c>
    </row>
    <row r="74" spans="1:1" x14ac:dyDescent="0.25">
      <c r="A74" s="1">
        <v>0.73</v>
      </c>
    </row>
    <row r="75" spans="1:1" x14ac:dyDescent="0.25">
      <c r="A75" s="1">
        <v>0.74</v>
      </c>
    </row>
    <row r="76" spans="1:1" x14ac:dyDescent="0.25">
      <c r="A76" s="1">
        <v>0.75</v>
      </c>
    </row>
    <row r="77" spans="1:1" x14ac:dyDescent="0.25">
      <c r="A77" s="1">
        <v>0.76</v>
      </c>
    </row>
    <row r="78" spans="1:1" x14ac:dyDescent="0.25">
      <c r="A78" s="1">
        <v>0.77</v>
      </c>
    </row>
    <row r="79" spans="1:1" x14ac:dyDescent="0.25">
      <c r="A79" s="1">
        <v>0.78</v>
      </c>
    </row>
    <row r="80" spans="1:1" x14ac:dyDescent="0.25">
      <c r="A80" s="1">
        <v>0.79</v>
      </c>
    </row>
    <row r="81" spans="1:1" x14ac:dyDescent="0.25">
      <c r="A81" s="1">
        <v>0.8</v>
      </c>
    </row>
    <row r="82" spans="1:1" x14ac:dyDescent="0.25">
      <c r="A82" s="1">
        <v>0.81</v>
      </c>
    </row>
    <row r="83" spans="1:1" x14ac:dyDescent="0.25">
      <c r="A83" s="1">
        <v>0.82</v>
      </c>
    </row>
    <row r="84" spans="1:1" x14ac:dyDescent="0.25">
      <c r="A84" s="1">
        <v>0.83</v>
      </c>
    </row>
    <row r="85" spans="1:1" x14ac:dyDescent="0.25">
      <c r="A85" s="1">
        <v>0.84</v>
      </c>
    </row>
    <row r="86" spans="1:1" x14ac:dyDescent="0.25">
      <c r="A86" s="1">
        <v>0.85</v>
      </c>
    </row>
    <row r="87" spans="1:1" x14ac:dyDescent="0.25">
      <c r="A87" s="1">
        <v>0.86</v>
      </c>
    </row>
    <row r="88" spans="1:1" x14ac:dyDescent="0.25">
      <c r="A88" s="1">
        <v>0.87</v>
      </c>
    </row>
    <row r="89" spans="1:1" x14ac:dyDescent="0.25">
      <c r="A89" s="1">
        <v>0.88</v>
      </c>
    </row>
    <row r="90" spans="1:1" x14ac:dyDescent="0.25">
      <c r="A90" s="1">
        <v>0.89</v>
      </c>
    </row>
    <row r="91" spans="1:1" x14ac:dyDescent="0.25">
      <c r="A91" s="1">
        <v>0.9</v>
      </c>
    </row>
    <row r="92" spans="1:1" x14ac:dyDescent="0.25">
      <c r="A92" s="1">
        <v>0.91</v>
      </c>
    </row>
    <row r="93" spans="1:1" x14ac:dyDescent="0.25">
      <c r="A93" s="1">
        <v>0.92</v>
      </c>
    </row>
    <row r="94" spans="1:1" x14ac:dyDescent="0.25">
      <c r="A94" s="1">
        <v>0.93</v>
      </c>
    </row>
    <row r="95" spans="1:1" x14ac:dyDescent="0.25">
      <c r="A95" s="1">
        <v>0.94</v>
      </c>
    </row>
    <row r="96" spans="1:1" x14ac:dyDescent="0.25">
      <c r="A96" s="1">
        <v>0.95</v>
      </c>
    </row>
    <row r="97" spans="1:1" x14ac:dyDescent="0.25">
      <c r="A97" s="1">
        <v>0.96</v>
      </c>
    </row>
    <row r="98" spans="1:1" x14ac:dyDescent="0.25">
      <c r="A98" s="1">
        <v>0.97</v>
      </c>
    </row>
    <row r="99" spans="1:1" x14ac:dyDescent="0.25">
      <c r="A99" s="1">
        <v>0.98</v>
      </c>
    </row>
    <row r="100" spans="1:1" x14ac:dyDescent="0.25">
      <c r="A100" s="1">
        <v>0.99</v>
      </c>
    </row>
    <row r="101" spans="1:1" x14ac:dyDescent="0.25">
      <c r="A101" s="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CALCULATOR</vt:lpstr>
      <vt:lpstr>NOC INFO</vt:lpstr>
      <vt:lpstr>Source Sheet</vt:lpstr>
    </vt:vector>
  </TitlesOfParts>
  <Company>AEM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Courtney Squires</cp:lastModifiedBy>
  <dcterms:created xsi:type="dcterms:W3CDTF">2018-10-22T17:33:56Z</dcterms:created>
  <dcterms:modified xsi:type="dcterms:W3CDTF">2018-12-19T19:58:11Z</dcterms:modified>
</cp:coreProperties>
</file>